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<sst xmlns="http://schemas.openxmlformats.org/spreadsheetml/2006/main" count="73" uniqueCount="68">
  <si>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SEC. TAX</t>
  </si>
  <si>
    <t>Chloe</t>
  </si>
  <si>
    <t>SOCIAL</t>
  </si>
  <si>
    <t>Bruzzi</t>
  </si>
  <si>
    <t>Total Net Pay:</t>
  </si>
  <si>
    <t>Pay Date: Friday, February 25, 2011</t>
  </si>
  <si>
    <t>Paparo</t>
  </si>
  <si>
    <t>Narciso</t>
  </si>
  <si>
    <t>HOURLY WORKERS' PAYROLL REGISTER</t>
  </si>
  <si>
    <t>Buckley</t>
  </si>
  <si>
    <t>Jimarcus</t>
  </si>
  <si>
    <t>Ted</t>
  </si>
  <si>
    <t>MEDICARE</t>
  </si>
  <si>
    <t>Corey</t>
  </si>
  <si>
    <t>Sheehan</t>
  </si>
  <si>
    <t>Toscano</t>
  </si>
  <si>
    <t>TAX</t>
  </si>
  <si>
    <t>NAME</t>
  </si>
  <si>
    <t>Emma</t>
  </si>
  <si>
    <t>Trista</t>
  </si>
  <si>
    <t>Sandra</t>
  </si>
  <si>
    <t>Steven</t>
  </si>
  <si>
    <t>WORKED</t>
  </si>
  <si>
    <t>EMPLOYEE</t>
  </si>
  <si>
    <t>McLaughlin</t>
  </si>
  <si>
    <t>Bukowski</t>
  </si>
  <si>
    <t>Jacob</t>
  </si>
  <si>
    <t>Ethan Falkoner and Steven Schofield have</t>
  </si>
  <si>
    <t>FEDERAL</t>
  </si>
  <si>
    <t>LAST</t>
  </si>
  <si>
    <t xml:space="preserve">Total Gross Pay: </t>
  </si>
  <si>
    <t>Laatoiya</t>
  </si>
  <si>
    <t>Cage</t>
  </si>
  <si>
    <t>Andrews</t>
  </si>
  <si>
    <t>Falkoner</t>
  </si>
  <si>
    <t>Fannin</t>
  </si>
  <si>
    <t>PAY</t>
  </si>
  <si>
    <t>Elizabeth</t>
  </si>
  <si>
    <t>Shurtleff</t>
  </si>
  <si>
    <t>STATE</t>
  </si>
  <si>
    <t>Robert</t>
  </si>
  <si>
    <t>Isabella</t>
  </si>
  <si>
    <t>1 Boardwalk</t>
  </si>
  <si>
    <t>Madison</t>
  </si>
  <si>
    <t>TEEN U.S.A.</t>
  </si>
  <si>
    <t>Atlntic City, NJ 08400</t>
  </si>
  <si>
    <t>the lowest hourly rate.</t>
  </si>
  <si>
    <t>NUMBER</t>
  </si>
  <si>
    <t>Reese</t>
  </si>
  <si>
    <t>Peterson</t>
  </si>
  <si>
    <t>Schofield</t>
  </si>
  <si>
    <t>HOURLY</t>
  </si>
  <si>
    <t xml:space="preserve">GROSS </t>
  </si>
  <si>
    <t>David</t>
  </si>
  <si>
    <t>RATE</t>
  </si>
  <si>
    <t>NET</t>
  </si>
  <si>
    <t>Noah</t>
  </si>
  <si>
    <t>Chapei</t>
  </si>
  <si>
    <t>Hadley</t>
  </si>
  <si>
    <t>Timothy</t>
  </si>
  <si>
    <t>Activity 12 Daniel Silva</t>
  </si>
  <si>
    <t>Shannon</t>
  </si>
  <si>
    <t>Nathan</t>
  </si>
  <si>
    <t>Ngeth</t>
  </si>
  <si>
    <t>Ethan</t>
  </si>
  <si>
    <t>PENSION</t>
  </si>
  <si>
    <t>HOURS</t>
  </si>
  <si>
    <t>FIRST</t>
  </si>
</sst>
</file>

<file path=xl/styles.xml><?xml version="1.0" encoding="utf-8"?>
<styleSheet xmlns="http://schemas.openxmlformats.org/spreadsheetml/2006/main">
  <numFmts count="1">
    <numFmt numFmtId="165" formatCode="&quot;$&quot;#,##0.00;&quot;$&quot;(#,##0.00)"/>
  </numFmts>
  <fonts count="7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 customHeight="1"/>
  <cols>
    <col min="1" max="3" width="12.7109375" style="0" customWidth="1"/>
    <col min="4" max="12" width="10.7109375" style="0" customWidth="1"/>
  </cols>
  <sheetData>
    <row r="1" spans="1:2" ht="15" customHeight="1">
      <c r="A1" s="1" t="s">
        <v>60</v>
      </c>
      <c r="B1" s="1"/>
    </row>
    <row r="2" ht="15" customHeight="1">
      <c r="A2" s="2" t="s">
        <v>44</v>
      </c>
    </row>
    <row r="3" ht="15" customHeight="1">
      <c r="A3" s="2" t="s">
        <v>42</v>
      </c>
    </row>
    <row r="4" ht="15" customHeight="1">
      <c r="A4" s="2" t="s">
        <v>45</v>
      </c>
    </row>
    <row r="5" ht="15" customHeight="1"/>
    <row r="6" ht="15" customHeight="1"/>
    <row r="7" ht="15" customHeight="1">
      <c r="A7" s="2" t="s">
        <v>8</v>
      </c>
    </row>
    <row r="8" ht="15" customHeight="1">
      <c r="A8" s="2" t="s">
        <v>5</v>
      </c>
    </row>
    <row r="9" ht="15" customHeight="1"/>
    <row r="10" spans="1:12" ht="15" customHeight="1">
      <c r="A10" s="3" t="s">
        <v>23</v>
      </c>
      <c r="B10" s="2" t="s">
        <v>29</v>
      </c>
      <c r="C10" s="2" t="s">
        <v>67</v>
      </c>
      <c r="D10" s="4" t="s">
        <v>66</v>
      </c>
      <c r="E10" s="4" t="s">
        <v>51</v>
      </c>
      <c r="F10" s="2" t="s">
        <v>52</v>
      </c>
      <c r="G10" s="2" t="s">
        <v>28</v>
      </c>
      <c r="H10" s="3" t="s">
        <v>2</v>
      </c>
      <c r="I10" s="3" t="s">
        <v>12</v>
      </c>
      <c r="J10" s="2" t="s">
        <v>39</v>
      </c>
      <c r="L10" s="2" t="s">
        <v>55</v>
      </c>
    </row>
    <row r="11" spans="1:12" ht="15" customHeight="1">
      <c r="A11" s="5" t="s">
        <v>47</v>
      </c>
      <c r="B11" s="5" t="s">
        <v>17</v>
      </c>
      <c r="C11" s="5" t="s">
        <v>17</v>
      </c>
      <c r="D11" s="6" t="s">
        <v>22</v>
      </c>
      <c r="E11" s="6" t="s">
        <v>54</v>
      </c>
      <c r="F11" s="5" t="s">
        <v>36</v>
      </c>
      <c r="G11" s="5" t="s">
        <v>16</v>
      </c>
      <c r="H11" s="5" t="s">
        <v>0</v>
      </c>
      <c r="I11" s="5" t="s">
        <v>16</v>
      </c>
      <c r="J11" s="5" t="s">
        <v>16</v>
      </c>
      <c r="K11" s="5" t="s">
        <v>65</v>
      </c>
      <c r="L11" s="5" t="s">
        <v>36</v>
      </c>
    </row>
    <row r="12" ht="15" customHeight="1"/>
    <row r="13" spans="1:12" ht="15" customHeight="1">
      <c r="A13" s="7">
        <v>457894</v>
      </c>
      <c r="B13" s="1" t="s">
        <v>33</v>
      </c>
      <c r="C13" s="1" t="s">
        <v>20</v>
      </c>
      <c r="D13" s="8">
        <v>32</v>
      </c>
      <c r="E13" s="9">
        <v>13.5</v>
      </c>
      <c r="F13" s="10">
        <f>D13*E13</f>
      </c>
      <c r="G13" s="10">
        <f>F13*(15/100)</f>
      </c>
      <c r="H13" s="10">
        <f>F13*(6.2/100)</f>
      </c>
      <c r="I13" s="10">
        <f>F13*(1.45/100)</f>
      </c>
      <c r="J13" s="10">
        <f>F13*(4/100)</f>
      </c>
      <c r="K13" s="10">
        <f>F13*(3/100)</f>
      </c>
      <c r="L13" s="10">
        <f>F13-((((G13+H13)+I13)+J13)+K13)</f>
      </c>
    </row>
    <row r="14" spans="1:12" ht="15" customHeight="1">
      <c r="A14" s="7">
        <v>219632</v>
      </c>
      <c r="B14" s="1" t="s">
        <v>13</v>
      </c>
      <c r="C14" s="1" t="s">
        <v>41</v>
      </c>
      <c r="D14" s="8">
        <v>40</v>
      </c>
      <c r="E14" s="9">
        <v>12.5</v>
      </c>
      <c r="F14" s="10">
        <f>D14*E14</f>
      </c>
      <c r="G14" s="10">
        <f>F14*(15/100)</f>
      </c>
      <c r="H14" s="10">
        <f>F14*(6.2/100)</f>
      </c>
      <c r="I14" s="10">
        <f>F14*(1.45/100)</f>
      </c>
      <c r="J14" s="10">
        <f>F14*(4/100)</f>
      </c>
      <c r="K14" s="10">
        <f>F14*(3/100)</f>
      </c>
      <c r="L14" s="10">
        <f>F14-((((G14+H14)+I14)+J14)+K14)</f>
      </c>
    </row>
    <row r="15" spans="1:12" ht="15" customHeight="1">
      <c r="A15" s="7">
        <v>112554</v>
      </c>
      <c r="B15" s="11" t="s">
        <v>24</v>
      </c>
      <c r="C15" s="1" t="s">
        <v>18</v>
      </c>
      <c r="D15" s="8">
        <v>37</v>
      </c>
      <c r="E15" s="9">
        <v>12.5</v>
      </c>
      <c r="F15" s="10">
        <f>D15*E15</f>
      </c>
      <c r="G15" s="10">
        <f>F15*(15/100)</f>
      </c>
      <c r="H15" s="10">
        <f>F15*(6.2/100)</f>
      </c>
      <c r="I15" s="10">
        <f>F15*(1.45/100)</f>
      </c>
      <c r="J15" s="10">
        <f>F15*(4/100)</f>
      </c>
      <c r="K15" s="10">
        <f>F15*(3/100)</f>
      </c>
      <c r="L15" s="10">
        <f>F15-((((G15+H15)+I15)+J15)+K15)</f>
      </c>
    </row>
    <row r="16" spans="1:12" ht="15" customHeight="1">
      <c r="A16" s="7">
        <v>697777</v>
      </c>
      <c r="B16" s="1" t="s">
        <v>49</v>
      </c>
      <c r="C16" s="1" t="s">
        <v>19</v>
      </c>
      <c r="D16" s="8">
        <v>27</v>
      </c>
      <c r="E16" s="9">
        <v>12.5</v>
      </c>
      <c r="F16" s="10">
        <f>D16*E16</f>
      </c>
      <c r="G16" s="10">
        <f>F16*(15/100)</f>
      </c>
      <c r="H16" s="10">
        <f>F16*(6.2/100)</f>
      </c>
      <c r="I16" s="10">
        <f>F16*(1.45/100)</f>
      </c>
      <c r="J16" s="10">
        <f>F16*(4/100)</f>
      </c>
      <c r="K16" s="10">
        <f>F16*(3/100)</f>
      </c>
      <c r="L16" s="10">
        <f>F16-((((G16+H16)+I16)+J16)+K16)</f>
      </c>
    </row>
    <row r="17" spans="1:12" ht="15" customHeight="1">
      <c r="A17" s="7">
        <v>687444</v>
      </c>
      <c r="B17" s="1" t="s">
        <v>9</v>
      </c>
      <c r="C17" s="1" t="s">
        <v>53</v>
      </c>
      <c r="D17" s="8">
        <v>36</v>
      </c>
      <c r="E17" s="9">
        <v>12</v>
      </c>
      <c r="F17" s="10">
        <f>D17*E17</f>
      </c>
      <c r="G17" s="10">
        <f>F17*(15/100)</f>
      </c>
      <c r="H17" s="10">
        <f>F17*(6.2/100)</f>
      </c>
      <c r="I17" s="10">
        <f>F17*(1.45/100)</f>
      </c>
      <c r="J17" s="10">
        <f>F17*(4/100)</f>
      </c>
      <c r="K17" s="10">
        <f>F17*(3/100)</f>
      </c>
      <c r="L17" s="10">
        <f>F17-((((G17+H17)+I17)+J17)+K17)</f>
      </c>
    </row>
    <row r="18" spans="1:12" ht="15" customHeight="1">
      <c r="A18" s="7">
        <v>114589</v>
      </c>
      <c r="B18" s="1" t="s">
        <v>58</v>
      </c>
      <c r="C18" s="1" t="s">
        <v>10</v>
      </c>
      <c r="D18" s="8">
        <v>30</v>
      </c>
      <c r="E18" s="9">
        <v>12</v>
      </c>
      <c r="F18" s="10">
        <f>D18*E18</f>
      </c>
      <c r="G18" s="10">
        <f>F18*(15/100)</f>
      </c>
      <c r="H18" s="10">
        <f>F18*(6.2/100)</f>
      </c>
      <c r="I18" s="10">
        <f>F18*(1.45/100)</f>
      </c>
      <c r="J18" s="10">
        <f>F18*(4/100)</f>
      </c>
      <c r="K18" s="10">
        <f>F18*(3/100)</f>
      </c>
      <c r="L18" s="10">
        <f>F18-((((G18+H18)+I18)+J18)+K18)</f>
      </c>
    </row>
    <row r="19" spans="1:12" ht="15" customHeight="1">
      <c r="A19" s="7">
        <v>556698</v>
      </c>
      <c r="B19" s="1" t="s">
        <v>7</v>
      </c>
      <c r="C19" s="1" t="s">
        <v>37</v>
      </c>
      <c r="D19" s="8">
        <v>36</v>
      </c>
      <c r="E19" s="9">
        <v>12</v>
      </c>
      <c r="F19" s="10">
        <f>D19*E19</f>
      </c>
      <c r="G19" s="10">
        <f>F19*(15/100)</f>
      </c>
      <c r="H19" s="10">
        <f>F19*(6.2/100)</f>
      </c>
      <c r="I19" s="10">
        <f>F19*(1.45/100)</f>
      </c>
      <c r="J19" s="10">
        <f>F19*(4/100)</f>
      </c>
      <c r="K19" s="10">
        <f>F19*(3/100)</f>
      </c>
      <c r="L19" s="10">
        <f>F19-((((G19+H19)+I19)+J19)+K19)</f>
      </c>
    </row>
    <row r="20" spans="1:12" ht="15" customHeight="1">
      <c r="A20" s="7">
        <v>4682231</v>
      </c>
      <c r="B20" s="1" t="s">
        <v>48</v>
      </c>
      <c r="C20" s="1" t="s">
        <v>40</v>
      </c>
      <c r="D20" s="8">
        <v>30</v>
      </c>
      <c r="E20" s="9">
        <v>12</v>
      </c>
      <c r="F20" s="10">
        <f>D20*E20</f>
      </c>
      <c r="G20" s="10">
        <f>F20*(15/100)</f>
      </c>
      <c r="H20" s="10">
        <f>F20*(6.2/100)</f>
      </c>
      <c r="I20" s="10">
        <f>F20*(1.45/100)</f>
      </c>
      <c r="J20" s="10">
        <f>F20*(4/100)</f>
      </c>
      <c r="K20" s="10">
        <f>F20*(3/100)</f>
      </c>
      <c r="L20" s="10">
        <f>F20-((((G20+H20)+I20)+J20)+K20)</f>
      </c>
    </row>
    <row r="21" spans="1:12" ht="15" customHeight="1">
      <c r="A21" s="7">
        <v>487895</v>
      </c>
      <c r="B21" s="1" t="s">
        <v>15</v>
      </c>
      <c r="C21" s="1" t="s">
        <v>59</v>
      </c>
      <c r="D21" s="8">
        <v>28</v>
      </c>
      <c r="E21" s="9">
        <v>12</v>
      </c>
      <c r="F21" s="10">
        <f>D21*E21</f>
      </c>
      <c r="G21" s="10">
        <f>F21*(15/100)</f>
      </c>
      <c r="H21" s="10">
        <f>F21*(6.2/100)</f>
      </c>
      <c r="I21" s="10">
        <f>F21*(1.45/100)</f>
      </c>
      <c r="J21" s="10">
        <f>F21*(4/100)</f>
      </c>
      <c r="K21" s="10">
        <f>F21*(3/100)</f>
      </c>
      <c r="L21" s="10">
        <f>F21-((((G21+H21)+I21)+J21)+K21)</f>
      </c>
    </row>
    <row r="22" spans="1:12" ht="15" customHeight="1">
      <c r="A22" s="7">
        <v>254687</v>
      </c>
      <c r="B22" s="1" t="s">
        <v>62</v>
      </c>
      <c r="C22" s="1" t="s">
        <v>40</v>
      </c>
      <c r="D22" s="8">
        <v>34</v>
      </c>
      <c r="E22" s="9">
        <v>11.5</v>
      </c>
      <c r="F22" s="10">
        <f>D22*E22</f>
      </c>
      <c r="G22" s="10">
        <f>F22*(15/100)</f>
      </c>
      <c r="H22" s="10">
        <f>F22*(6.2/100)</f>
      </c>
      <c r="I22" s="10">
        <f>F22*(1.45/100)</f>
      </c>
      <c r="J22" s="10">
        <f>F22*(4/100)</f>
      </c>
      <c r="K22" s="10">
        <f>F22*(3/100)</f>
      </c>
      <c r="L22" s="10">
        <f>F22-((((G22+H22)+I22)+J22)+K22)</f>
      </c>
    </row>
    <row r="23" spans="1:12" ht="15" customHeight="1">
      <c r="A23" s="7">
        <v>548993</v>
      </c>
      <c r="B23" s="1" t="s">
        <v>63</v>
      </c>
      <c r="C23" s="1" t="s">
        <v>57</v>
      </c>
      <c r="D23" s="8">
        <v>31</v>
      </c>
      <c r="E23" s="9">
        <v>11.5</v>
      </c>
      <c r="F23" s="10">
        <f>D23*E23</f>
      </c>
      <c r="G23" s="10">
        <f>F23*(15/100)</f>
      </c>
      <c r="H23" s="10">
        <f>F23*(6.2/100)</f>
      </c>
      <c r="I23" s="10">
        <f>F23*(1.45/100)</f>
      </c>
      <c r="J23" s="10">
        <f>F23*(4/100)</f>
      </c>
      <c r="K23" s="10">
        <f>F23*(3/100)</f>
      </c>
      <c r="L23" s="10">
        <f>F23-((((G23+H23)+I23)+J23)+K23)</f>
      </c>
    </row>
    <row r="24" spans="1:12" ht="15" customHeight="1">
      <c r="A24" s="7">
        <v>488522</v>
      </c>
      <c r="B24" s="1" t="s">
        <v>3</v>
      </c>
      <c r="C24" s="1" t="s">
        <v>43</v>
      </c>
      <c r="D24" s="8">
        <v>25</v>
      </c>
      <c r="E24" s="9">
        <v>11.2818181818182</v>
      </c>
      <c r="F24" s="10">
        <f>D24*E24</f>
      </c>
      <c r="G24" s="10">
        <f>F24*(15/100)</f>
      </c>
      <c r="H24" s="10">
        <f>F24*(6.2/100)</f>
      </c>
      <c r="I24" s="10">
        <f>F24*(1.45/100)</f>
      </c>
      <c r="J24" s="10">
        <f>F24*(4/100)</f>
      </c>
      <c r="K24" s="10">
        <f>F24*(3/100)</f>
      </c>
      <c r="L24" s="10">
        <f>F24-((((G24+H24)+I24)+J24)+K24)</f>
      </c>
    </row>
    <row r="25" spans="1:12" ht="15" customHeight="1">
      <c r="A25" s="7">
        <v>647895</v>
      </c>
      <c r="B25" s="1" t="s">
        <v>25</v>
      </c>
      <c r="C25" s="1" t="s">
        <v>11</v>
      </c>
      <c r="D25" s="8">
        <v>39</v>
      </c>
      <c r="E25" s="9">
        <v>11.25</v>
      </c>
      <c r="F25" s="10">
        <f>D25*E25</f>
      </c>
      <c r="G25" s="10">
        <f>F25*(15/100)</f>
      </c>
      <c r="H25" s="10">
        <f>F25*(6.2/100)</f>
      </c>
      <c r="I25" s="10">
        <f>F25*(1.45/100)</f>
      </c>
      <c r="J25" s="10">
        <f>F25*(4/100)</f>
      </c>
      <c r="K25" s="10">
        <f>F25*(3/100)</f>
      </c>
      <c r="L25" s="10">
        <f>F25-((((G25+H25)+I25)+J25)+K25)</f>
      </c>
    </row>
    <row r="26" spans="1:12" ht="15" customHeight="1">
      <c r="A26" s="7">
        <v>336654</v>
      </c>
      <c r="B26" s="1" t="s">
        <v>32</v>
      </c>
      <c r="C26" s="1" t="s">
        <v>31</v>
      </c>
      <c r="D26" s="8">
        <v>32</v>
      </c>
      <c r="E26" s="9">
        <v>11.25</v>
      </c>
      <c r="F26" s="10">
        <f>D26*E26</f>
      </c>
      <c r="G26" s="10">
        <f>F26*(15/100)</f>
      </c>
      <c r="H26" s="10">
        <f>F26*(6.2/100)</f>
      </c>
      <c r="I26" s="10">
        <f>F26*(1.45/100)</f>
      </c>
      <c r="J26" s="10">
        <f>F26*(4/100)</f>
      </c>
      <c r="K26" s="10">
        <f>F26*(3/100)</f>
      </c>
      <c r="L26" s="10">
        <f>F26-((((G26+H26)+I26)+J26)+K26)</f>
      </c>
    </row>
    <row r="27" spans="1:12" ht="15" customHeight="1">
      <c r="A27" s="7">
        <v>226985</v>
      </c>
      <c r="B27" s="1" t="s">
        <v>6</v>
      </c>
      <c r="C27" s="1" t="s">
        <v>26</v>
      </c>
      <c r="D27" s="8">
        <v>33</v>
      </c>
      <c r="E27" s="9">
        <v>11.25</v>
      </c>
      <c r="F27" s="10">
        <f>D27*E27</f>
      </c>
      <c r="G27" s="10">
        <f>F27*(15/100)</f>
      </c>
      <c r="H27" s="10">
        <f>F27*(6.2/100)</f>
      </c>
      <c r="I27" s="10">
        <f>F27*(1.45/100)</f>
      </c>
      <c r="J27" s="10">
        <f>F27*(4/100)</f>
      </c>
      <c r="K27" s="10">
        <f>F27*(3/100)</f>
      </c>
      <c r="L27" s="10">
        <f>F27-((((G27+H27)+I27)+J27)+K27)</f>
      </c>
    </row>
    <row r="28" spans="1:12" ht="15" customHeight="1">
      <c r="A28" s="7">
        <v>548855</v>
      </c>
      <c r="B28" s="1" t="s">
        <v>14</v>
      </c>
      <c r="C28" s="1" t="s">
        <v>61</v>
      </c>
      <c r="D28" s="8">
        <v>25</v>
      </c>
      <c r="E28" s="9">
        <v>10.75</v>
      </c>
      <c r="F28" s="10">
        <f>D28*E28</f>
      </c>
      <c r="G28" s="10">
        <f>F28*(15/100)</f>
      </c>
      <c r="H28" s="10">
        <f>F28*(6.2/100)</f>
      </c>
      <c r="I28" s="10">
        <f>F28*(1.45/100)</f>
      </c>
      <c r="J28" s="10">
        <f>F28*(4/100)</f>
      </c>
      <c r="K28" s="10">
        <f>F28*(3/100)</f>
      </c>
      <c r="L28" s="10">
        <f>F28-((((G28+H28)+I28)+J28)+K28)</f>
      </c>
    </row>
    <row r="29" spans="1:12" ht="15" customHeight="1">
      <c r="A29" s="7">
        <v>145874</v>
      </c>
      <c r="B29" s="1" t="s">
        <v>38</v>
      </c>
      <c r="C29" s="1" t="s">
        <v>56</v>
      </c>
      <c r="D29" s="8">
        <v>23</v>
      </c>
      <c r="E29" s="9">
        <v>10.5</v>
      </c>
      <c r="F29" s="10">
        <f>D29*E29</f>
      </c>
      <c r="G29" s="10">
        <f>F29*(15/100)</f>
      </c>
      <c r="H29" s="10">
        <f>F29*(6.2/100)</f>
      </c>
      <c r="I29" s="10">
        <f>F29*(1.45/100)</f>
      </c>
      <c r="J29" s="10">
        <f>F29*(4/100)</f>
      </c>
      <c r="K29" s="10">
        <f>F29*(3/100)</f>
      </c>
      <c r="L29" s="10">
        <f>F29-((((G29+H29)+I29)+J29)+K29)</f>
      </c>
    </row>
    <row r="30" spans="1:12" ht="15" customHeight="1">
      <c r="A30" s="7">
        <v>414789</v>
      </c>
      <c r="B30" s="1" t="s">
        <v>35</v>
      </c>
      <c r="C30" s="1" t="s">
        <v>1</v>
      </c>
      <c r="D30" s="8">
        <v>35</v>
      </c>
      <c r="E30" s="9">
        <v>10.25</v>
      </c>
      <c r="F30" s="10">
        <f>D30*E30</f>
      </c>
      <c r="G30" s="10">
        <f>F30*(15/100)</f>
      </c>
      <c r="H30" s="10">
        <f>F30*(6.2/100)</f>
      </c>
      <c r="I30" s="10">
        <f>F30*(1.45/100)</f>
      </c>
      <c r="J30" s="10">
        <f>F30*(4/100)</f>
      </c>
      <c r="K30" s="10">
        <f>F30*(3/100)</f>
      </c>
      <c r="L30" s="10">
        <f>F30-((((G30+H30)+I30)+J30)+K30)</f>
      </c>
    </row>
    <row r="31" spans="1:12" ht="15" customHeight="1">
      <c r="A31" s="7">
        <v>211235</v>
      </c>
      <c r="B31" s="1" t="s">
        <v>34</v>
      </c>
      <c r="C31" s="1" t="s">
        <v>64</v>
      </c>
      <c r="D31" s="8">
        <v>27</v>
      </c>
      <c r="E31" s="9">
        <v>10</v>
      </c>
      <c r="F31" s="10">
        <f>D31*E31</f>
      </c>
      <c r="G31" s="10">
        <f>F31*(15/100)</f>
      </c>
      <c r="H31" s="10">
        <f>F31*(6.2/100)</f>
      </c>
      <c r="I31" s="10">
        <f>F31*(1.45/100)</f>
      </c>
      <c r="J31" s="10">
        <f>F31*(4/100)</f>
      </c>
      <c r="K31" s="10">
        <f>F31*(3/100)</f>
      </c>
      <c r="L31" s="10">
        <f>F31-((((G31+H31)+I31)+J31)+K31)</f>
      </c>
    </row>
    <row r="32" spans="1:12" ht="15" customHeight="1">
      <c r="A32" s="7">
        <v>357915</v>
      </c>
      <c r="B32" s="1" t="s">
        <v>50</v>
      </c>
      <c r="C32" s="1" t="s">
        <v>21</v>
      </c>
      <c r="D32" s="8">
        <v>33</v>
      </c>
      <c r="E32" s="9">
        <v>10</v>
      </c>
      <c r="F32" s="10">
        <f>D32*E32</f>
      </c>
      <c r="G32" s="10">
        <f>F32*(15/100)</f>
      </c>
      <c r="H32" s="10">
        <f>F32*(6.2/100)</f>
      </c>
      <c r="I32" s="10">
        <f>F32*(1.45/100)</f>
      </c>
      <c r="J32" s="10">
        <f>F32*(4/100)</f>
      </c>
      <c r="K32" s="10">
        <f>F32*(3/100)</f>
      </c>
      <c r="L32" s="10">
        <f>F32-((((G32+H32)+I32)+J32)+K32)</f>
      </c>
    </row>
    <row r="33" ht="15" customHeight="1"/>
    <row r="34" ht="15" customHeight="1"/>
    <row r="35" ht="15" customHeight="1">
      <c r="A35" s="1" t="s">
        <v>27</v>
      </c>
    </row>
    <row r="36" ht="15" customHeight="1">
      <c r="A36" s="1" t="s">
        <v>46</v>
      </c>
    </row>
    <row r="37" ht="15" customHeight="1"/>
    <row r="38" spans="1:2" ht="15" customHeight="1">
      <c r="A38" s="12" t="s">
        <v>30</v>
      </c>
      <c r="B38" s="10">
        <v>7051.8</v>
      </c>
    </row>
    <row r="39" spans="1:2" ht="15" customHeight="1">
      <c r="A39" s="1" t="s">
        <v>4</v>
      </c>
      <c r="B39" s="10">
        <v>4519.66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